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P:\Structurel\SCOL-INFO_Commun\ERASMUS - RI\catalogue de cours\version 22-23\"/>
    </mc:Choice>
  </mc:AlternateContent>
  <xr:revisionPtr revIDLastSave="0" documentId="13_ncr:1_{341DB55B-55C1-49EA-B6C1-02BCA239DF59}" xr6:coauthVersionLast="36" xr6:coauthVersionMax="36" xr10:uidLastSave="{00000000-0000-0000-0000-000000000000}"/>
  <bookViews>
    <workbookView xWindow="0" yWindow="0" windowWidth="28800" windowHeight="12225" activeTab="4" xr2:uid="{00000000-000D-0000-FFFF-FFFF00000000}"/>
  </bookViews>
  <sheets>
    <sheet name="L3 MIAGE S1" sheetId="3" r:id="rId1"/>
    <sheet name="M1 2IS S1" sheetId="1" r:id="rId2"/>
    <sheet name="M2 2IS" sheetId="6" r:id="rId3"/>
    <sheet name="M1 IM S1" sheetId="4" r:id="rId4"/>
    <sheet name="M1 IM S2"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E17" i="1"/>
  <c r="E16" i="1"/>
  <c r="E15" i="1"/>
  <c r="E14" i="1"/>
  <c r="D8" i="6" l="1"/>
  <c r="D7" i="6"/>
  <c r="D6" i="6"/>
  <c r="D5" i="6"/>
  <c r="E11" i="5" l="1"/>
  <c r="E10" i="5"/>
  <c r="E9" i="5"/>
  <c r="E8" i="5"/>
  <c r="E6" i="5"/>
  <c r="E5" i="5"/>
  <c r="E4" i="5"/>
  <c r="E9" i="4"/>
  <c r="E7" i="4"/>
  <c r="E4" i="4"/>
  <c r="E11" i="1" l="1"/>
  <c r="E10" i="1"/>
  <c r="E9" i="1"/>
</calcChain>
</file>

<file path=xl/sharedStrings.xml><?xml version="1.0" encoding="utf-8"?>
<sst xmlns="http://schemas.openxmlformats.org/spreadsheetml/2006/main" count="226" uniqueCount="143">
  <si>
    <t xml:space="preserve">Master 1ère année Droit-Economie-Gestion </t>
  </si>
  <si>
    <t>mention MIAGE parcours 2IS</t>
  </si>
  <si>
    <t>Semester</t>
  </si>
  <si>
    <t>ECTS</t>
  </si>
  <si>
    <t>ELP</t>
  </si>
  <si>
    <t xml:space="preserve">Course </t>
  </si>
  <si>
    <t>Hours</t>
  </si>
  <si>
    <t>Language</t>
  </si>
  <si>
    <t>Description</t>
  </si>
  <si>
    <t>EN</t>
  </si>
  <si>
    <t>Business Intelligence</t>
  </si>
  <si>
    <t xml:space="preserve">Goal: The objectives of this course are to study the concepts associated to Business Intelligence (BI) as well as to conceive and implement the components of a decision support system. First, we study the decision process in the context of a company strategy. Second, we identify the different components of a decision support system, focusing on new concepts like Self-Service BI. Third, we study how to conceive and deploy a data warehouse (data model, extraction transformation and loading processes, SQL queries). Fourth, we address multidimensional modelling (conceptual, logical and physical models) and implementation. Finally, we study new solutions dedicated to data restitution and data visualisation. </t>
  </si>
  <si>
    <t>Advanced Programming</t>
  </si>
  <si>
    <t xml:space="preserve">Goal: The objective of this course is to be able to realise an application combining data management from multiple sources (Internet, files, databases…) with statistical analysis and data visualisation. The course will be divided into three parts, each one involving a final project to be delivered: an initial section on advanced object programming, a second section on implementing algorithms from artificial intelligence, and a final part on Framework-based software development and design pattern. Prerequisites: basic algorithmic, basic notions of Java programming (variables, cycles, conditionals, classes and methods...), basics of object programming, graphical interfaces. </t>
  </si>
  <si>
    <t>Data Analytics</t>
  </si>
  <si>
    <t xml:space="preserve">Goal: Data analysis is more and more important in the understanding of business and decision making processes that usually include descriptive and predictive analysis. In this course, we address two main problems for computer scientists concerned by data analysis: data collection and data visualization. The course will be divided as follows: first, students will learn how to extract and deal with imperfections in data (data munging). Second, classical calculus techniques will be considered (such as data mining, Bayesian inference and regression). Third, the students will focus on communicating the results. The main techniques and principles for interactive visualization will be considered, and students will have the opportunity to experiment different kinds of tools from predefined libraries to specialized software. Prerequisites: probability and statistics (basics), database management (SQL), algorithms. </t>
  </si>
  <si>
    <t>Business Process Modelling</t>
  </si>
  <si>
    <t xml:space="preserve">Goal: Business processes (BPs) are widely recognized as an essential component of information systems, given the growing need for organizations to both cooperate with others and coordinate their activities inside their own structure. This course will cover the BP life-cycle, including process design, its enactment as a workflow and also its analysis. Both theoretical backgrounds and practical tools will be presented to allow students to build business information systems. Students will learn how to position BP modelling within information systems, model business processes with the standard BPMN, build business information systems on top of process management systems such as YAWL or Bonita, and measure the quality of a process. Prerequisites: basics of UML. </t>
  </si>
  <si>
    <t>Goal: Artificial intelligence is a collection of computational techniques whose applications are revolutionising the way in which we think and make businesses. The objective of this course is to be able to conceive and program two examples of such applications: a recommender system and automated profiling system, and an automated personal assistant. The techniques that will be learned range from machine learning techniques such as clustering and deep learning, to optimisation, knowledge management, inference, and the basics of natural language processing. Prerequisites: good programming skills, basics of algorithms.</t>
  </si>
  <si>
    <t>Goal: This course will present information system qualities and issues, the need for urbanization and how SOC (service-oriented computing) could be used to provide more modular, flexible and interoperable information systems. Student will also design and implement web services in a SOA (Service-Oriented Architecture) context. Students will develop SOAP and REST services and will learn how to orchestrate service-based processes expressed with BPEL. Prerequisites: JAVA, BPM.</t>
  </si>
  <si>
    <t>Entrepreneurship</t>
  </si>
  <si>
    <t xml:space="preserve">
Goal: Our global economy is driven by innovation, accounting for more than 80 percent of net new job creation. The global “innovation economy” of the future will require in addition to the traditional skills, such as accounting, finance, marketing, engineering, new skills such as creativity, ideation, startup building or new product management. The main idea in this course is learning how to rapidly develop and test ideas by gathering customer and marketplace feedback. The course extensively relies on Steve Blank and Eric Ries approach of customer building and lean startup. In this course, the student will design an innovation (tangible product) from A to Z (from ideation to prototyping). Teaching objectives include understanding and practicing user-centric techniques to identify valuable insight, opportunities and market trends (such as : qualitative methods, observation, netnography, etc.), discover design thinking, creative/ideation techniques, include consumers in the value creation process and develop a consumer engaging co-creation strategy.
</t>
  </si>
  <si>
    <t>Artificial Intelligence</t>
  </si>
  <si>
    <t xml:space="preserve">Web Services </t>
  </si>
  <si>
    <t>Personal Development 1</t>
  </si>
  <si>
    <t>Research Workshop 1</t>
  </si>
  <si>
    <t>Term Project 1</t>
  </si>
  <si>
    <t>Personal Development 2</t>
  </si>
  <si>
    <t>Research Workshop 2</t>
  </si>
  <si>
    <t>Term Project 2 or internship</t>
  </si>
  <si>
    <t xml:space="preserve">Project Management </t>
  </si>
  <si>
    <t>Software Analysis and Design</t>
  </si>
  <si>
    <t>IMUMA107</t>
  </si>
  <si>
    <t>IMUMA206</t>
  </si>
  <si>
    <t>IMUMA203</t>
  </si>
  <si>
    <t>IMUMA200</t>
  </si>
  <si>
    <t>IMUMA100</t>
  </si>
  <si>
    <t>IMUMA101</t>
  </si>
  <si>
    <t>IMUMA102</t>
  </si>
  <si>
    <t>IMUMA103</t>
  </si>
  <si>
    <t>IMUMA104</t>
  </si>
  <si>
    <t>IMUMA201</t>
  </si>
  <si>
    <t>IMUMA202</t>
  </si>
  <si>
    <t>IMUMA207</t>
  </si>
  <si>
    <t>IMUMA208</t>
  </si>
  <si>
    <t>IMUMA108</t>
  </si>
  <si>
    <t>IMUMA109</t>
  </si>
  <si>
    <t>Goal: This course will start with an introduction to agile project management and an overview of agile methodologies, with an emphasis on the problematics surrounding the adoption of these practices. Agile planning will then be the central theme of the course, from project initiation, to estimates and release plan, to monitoring iterations. Additional topics will include how to lead an agile team, managing stakeholders engagement, and ensuring delivery of values in agile projects</t>
  </si>
  <si>
    <t xml:space="preserve">Upon completion of the subject, students will be able to:
1 - analyze and solve information systems problems through critical thinking, analytical thinking and creative thinking
2 - design and evaluate systems/applications to satisfy user needs and various requirements
Students will work in teams possibly  and will have to communicate through written reports/documents and presentations </t>
  </si>
  <si>
    <t xml:space="preserve">Licence  3ème année Droit-Economie-Gestion </t>
  </si>
  <si>
    <t>mention MIASHS Parcours MIAGE</t>
  </si>
  <si>
    <t>Semestre</t>
  </si>
  <si>
    <t>Crédits</t>
  </si>
  <si>
    <t xml:space="preserve">Enseignement </t>
  </si>
  <si>
    <t>Heures</t>
  </si>
  <si>
    <t>Langue</t>
  </si>
  <si>
    <t>Descriptif</t>
  </si>
  <si>
    <t>ILUMA507</t>
  </si>
  <si>
    <t xml:space="preserve">Données structurée </t>
  </si>
  <si>
    <t>FR</t>
  </si>
  <si>
    <t>mention MIAGE Parcours IM</t>
  </si>
  <si>
    <t>IMUMC100</t>
  </si>
  <si>
    <t>Conception des SI 1</t>
  </si>
  <si>
    <t xml:space="preserve">Objectif : Ce cours vise à sensibiliser les étudiants à l’utilisation d’une méthode de conception et de développement de système d’information. Après avoir abordé une représentation systémique des organisations, une modélisation du système d’information est proposée. Cette modélisation portera sur les aspects statiques (modèles de données) et les aspects dynamiques (modèles de traitement). Descriptif  : a) Le système d’Information (SI)   b) La notion de système  c) Définition du Système d’Information  d) Les méthodes de conception d’un SI e) La modélisation d’un SI  f) La modélisation des données g) La modélisation des traitements </t>
  </si>
  <si>
    <t>IMUMC101</t>
  </si>
  <si>
    <t>Base de Données</t>
  </si>
  <si>
    <t xml:space="preserve">Objectif : Ce cours a comme objectif d’étudier les fondamentaux des systèmes de gestion de bases de données relationnelles (SGBDR). Les principaux points abordés concernent l’architecture client/serveur des SGBDR, les contrôles d’accès, la manipulation des données et enfin leur interrogation. Un accent particulier est mis sur l’articulation avec la modélisation des données. </t>
  </si>
  <si>
    <t>IMUMC102</t>
  </si>
  <si>
    <t>Programmation Structurée 1</t>
  </si>
  <si>
    <t>Objectif : L'objectif de ce cours est d'être capable de comprendre les principes élémentaires de la programmation structurée et de développer de petits programmes dans un environnement de support. Les points abordés sont : les principes de l'algorithmique (données, structures de contrôles, structuration des programmes de grandes tailles), les spécificités du logiciel, le cycle de vie d'un logiciel, mise en oeuvre avec Visual Basic. Descriptif : a) Algorithmes b) Développement d'Applications Visual Basic c) Le langage de programmation Visual Basic</t>
  </si>
  <si>
    <t>IMUMC103</t>
  </si>
  <si>
    <t>Architecture et Réseau</t>
  </si>
  <si>
    <t xml:space="preserve">Objectif : Ce cours a comme objectif d'appréhender les bases techniques des différents composants d'un ordinateur et d'un réseau informatique. Il commence cela par une description de la matérialisation interne des différents types de données et structures que manipule un ordinateur. Il se poursuit ensuite par une initiation aux aspects architecturaux des systèmes informatiques, les systèmes d'exploitation et les réseaux. Descriptif : a) Historique de l'informatique et des réseaux b) Les différents types de données c) Architecture des ordinateurs d) Systèmes d'exploitation e) Technologie réseau </t>
  </si>
  <si>
    <t>IMUMC104</t>
  </si>
  <si>
    <t>Conception de site web 1</t>
  </si>
  <si>
    <t xml:space="preserve">Objectif : Les techniques et outils utilisés dans la conception et la réalisation de sites web sont présentés dans le cadre de ce cours. Les étudiants seront amenés à créer des sites web, basés sur le langage HTML et les feuilles de style CSS. Descriptif : a) Principes de base des applications «web» b) Conception de sites web c) Langage HTML d) Feuilles de style e) Langage JavaScript f) CMS </t>
  </si>
  <si>
    <t xml:space="preserve">Objectif : Ce cours se propose d'initier les étudiants aux principaux algorithmes de raisonnement, à la représentation des connaissances, et de la prise de décision, qui constituent le coeur de l'informatique théorique moderne. Chaque cours part d’une application réelle dans le domaine informatique, et analyse la modélisation mathématique et algorithmique sous-jacente. Le but du cours est de donner aux étudiants une boite à outils pour pouvoir se confronter à la pensée algorithmique, ainsi que le vocabulaire et les bases théoriques nécessaires pour mettre en oeuvre ces nouvelles applications. Descriptif : a) Recherche WEB b) Analyse des réseaux sociaux c) Logique et WEB sémantique I: logique propositionnelle d) Logique et WEB sémantique II: logique du premier ordre et ontologies e) Intelligence collective et apprentissage f) Décisions collectives g) Enchères h) Allocation des ressources </t>
  </si>
  <si>
    <t>IMUMC105</t>
  </si>
  <si>
    <t>Conduite de Projet</t>
  </si>
  <si>
    <t xml:space="preserve">Objectif : L’objectif de ce cours est de présenter les principales notions du management de projet, avec une attention particulière apportée aux projets système d’information. Il introduit les concepts fondamentaux de la gestion de projet, depuis la planification, le suivi, le pilotage jusqu’à la clôture du projet. Dans ce cours, sont décrites, au travers du cycle de vie d’un projet, les techniques à mettre en oeuvre pour réussir la gestion d’un projet : découpage, estimation des charges, planification, moyens humains, analyse et contrôle des risques, pilotage, aspects qualité. Descriptif : a) Processus et projets b) Gestion de projet c)concepts fondamentaux d) La gestion des besoins e) Le Découpage projet f) L’Organisation projet g) Le Plan de Management de Projet h) La gestion des coûts et des délais i) Le pilotage projet j) La Gestion de la qualité k) Clôture d’un projet l) La gestion de la configuration m) Les différents types de projets </t>
  </si>
  <si>
    <t>Techniques de communication  ?</t>
  </si>
  <si>
    <t>IMUMC200</t>
  </si>
  <si>
    <t>Conception des SI 2</t>
  </si>
  <si>
    <t xml:space="preserve">Objectif : Ce cours vise à sensibiliser les étudiants à l’analyse et à la conception de systèmes d’information. Il s’agit d’une présentation d’une démarche de conception de systèmes d’information pragmatique selon un cycle de vie en V, l’appréhension de l’importance d’une telle démarche étant primordiale pour la réussite de toute gestion de projets. Descriptif : a) Définitions b) Rappels des outils de modélisation c) Une démarche </t>
  </si>
  <si>
    <t>IMUMC201</t>
  </si>
  <si>
    <t>Modèle et Démarche de SI décisionnel</t>
  </si>
  <si>
    <t xml:space="preserve">Objectif : L'objectif de ce cours est de présenter et de manipuler une démarche de conception de système d’information d’aide à la décision. Descriptif : a) L’'informatique décisionnelle b) Conception de tableurs pour l’aide à la décision c) Conception de bases de données décisionnelles d) Conception d’applications OLAP 
 </t>
  </si>
  <si>
    <t>IMUMC202</t>
  </si>
  <si>
    <t>Programmation Structurée 2</t>
  </si>
  <si>
    <t>IMUMC203</t>
  </si>
  <si>
    <t>Conception de Site Web 2</t>
  </si>
  <si>
    <t>IMUMC204</t>
  </si>
  <si>
    <t xml:space="preserve">Informatique Décisionnelle </t>
  </si>
  <si>
    <t xml:space="preserve">Objectif : L'objectif de ce cours est de présenter et de manipuler les outils de restitution de données décisionnelles couramment utilisés par les managers. Les outils étudiés sont, aussi bien, des outils initialement utilisés dans les contextes de la bureautique ou  de la gestion des données, que des outils dédiés. Descriptif : a) Les outils de l'informatique décisionnelle b) Applications décisionnelles reposant sur tableur c) Applications décisionnelles reposant sur une  base de données relationnelles d) Applications décisionnelles reposant sur un requêteur graphique multidimensionnel
</t>
  </si>
  <si>
    <t>IMUMC207</t>
  </si>
  <si>
    <t>Gestion des Processus</t>
  </si>
  <si>
    <t xml:space="preserve">Objectif : Ce cours a pour objectif de faire acquérir aux étudiants les principes de base et les techniques de gestion des processus dans une entreprise. La gestion des processus est étudiée au travers du concept du BPM (Business Process Management) et de son implantation à l'aide des plates-formes logicielles de type ERP (Enterprise Ressource Planning).
Descriptif :  Introduction : a) Les bases de la systémique et principes des organisations b) Les processus c) Introduction au « Lean Management » et à « l’amélioration des processus »  d) Business process management e) Notion d'ERP
</t>
  </si>
  <si>
    <t>IMUMC206</t>
  </si>
  <si>
    <t>Gouvernance des SI</t>
  </si>
  <si>
    <t xml:space="preserve">Objectif : L’objectif de ce cours est d’expliquer pourquoi les Systèmes d’Information sont essentiels à la compétitivité des entreprises. A travers des études de cas, leur influence sur l’organisation, leur capacité à améliorer le travail de l’ensemble des collaborateurs et la nécessité de leur adéquation aux besoins des utilisateurs seront largement illustrées. Descriptif : a) Introduction : La transversalité du S.I. dans les organisations b)L’information dans l’entreprise c) Les S.I. organisationnels d) Les S.I. au service de la stratégie e) Les évolutions de la fonction S.I. f) Management de la sécurité des S.I.
</t>
  </si>
  <si>
    <t>IMUMC205</t>
  </si>
  <si>
    <t>Stratégie</t>
  </si>
  <si>
    <t xml:space="preserve">Objectif  : L'objectif de ce cours est de (i) maîtriser les concepts de base et être à même de mobiliser les différentes disciplines de la gestion (GRH, finance, comptabilité, marketing, etc) pour comprendre la stratégie générale de l’entreprise ; (ii) comprendre les liens entre diagnostic, choix stratégiques et déploiement stratégique et (iii) appliquer les concepts vus en cours par le biais d’études de cas réalisées en groupe lors des travaux dirigés. Descriptif : a) Introduction et définition b) Le diagnostic stratégique c) Les choix stratégiques d) Le déploiement de la stratégie
</t>
  </si>
  <si>
    <t xml:space="preserve">Master 2ème année Droit-Economie-Gestion </t>
  </si>
  <si>
    <t>Time period</t>
  </si>
  <si>
    <t>Course</t>
  </si>
  <si>
    <t>September -&gt; December</t>
  </si>
  <si>
    <t>Innovative Software Methods</t>
  </si>
  <si>
    <t>IMUMA301</t>
  </si>
  <si>
    <t xml:space="preserve">Goal: The aim of this course is to study new software and innovation processes. This course will consider as a starting point classical processes, namely iterative and incremental processes. It will then go further by first exploring recent techniques such as Xtreme programming; it will then consider new techniques issued from the field of innovation management, at first gamification. Gamification has been recently viewed as a disruptive factor in a software process and fosters innovation. The course will emphasize the experimental dimension: students will experiment numerous games. Prerequisites: software process, project management, Agile development </t>
  </si>
  <si>
    <t>Internet of Things</t>
  </si>
  <si>
    <t>IMUMA305</t>
  </si>
  <si>
    <t>December -&gt; March</t>
  </si>
  <si>
    <t>Innovative Data Management</t>
  </si>
  <si>
    <t>IMUMA300</t>
  </si>
  <si>
    <t>Advanced Topics in Artificial Intelligence</t>
  </si>
  <si>
    <t>IMUMA306</t>
  </si>
  <si>
    <t xml:space="preserve">The purpose of this course is to give students in-depth knowledge in three advanced areas of artificial intelligence: complete the training in learning techniques with the use of deep learning architectures, provide students with the tools to set up a multi-agent simulation from data collection to the final analysis, model the rational behaviour of autonomous agents and analyse the algorithmic properties of socio-economic applications.From the technical point of view, students will advance in programming techniques, use of deep learning libraries in the cloud, conception and design of a simulation, and mathematical modelling. From the conceptual point of view, the course will stimulate the analytic capacity of the students in the understanding of social (multiagent) phenomena, collecting and synthesising information from multiple disciplines, being able to formulate and test hypotheses on socio-economic applications.
Prerequisites: basics of machine learning, mathematical modelling, good programming skills
</t>
  </si>
  <si>
    <t>Please note that these teachings lead to a project done during dedicated weeks</t>
  </si>
  <si>
    <t>L. Perrussel</t>
  </si>
  <si>
    <t>30
(15h CM / 15h TD)</t>
  </si>
  <si>
    <t>Enseignant</t>
  </si>
  <si>
    <t>D. Simoncini</t>
  </si>
  <si>
    <t>J. Mothe</t>
  </si>
  <si>
    <t>R. Tournier
J. Aligon</t>
  </si>
  <si>
    <t>U. Grandi</t>
  </si>
  <si>
    <t>C. Hanachi</t>
  </si>
  <si>
    <t>B. Gaudou</t>
  </si>
  <si>
    <t>S. Doutre</t>
  </si>
  <si>
    <t>Evaluation</t>
  </si>
  <si>
    <t>oral ?</t>
  </si>
  <si>
    <t>oral?</t>
  </si>
  <si>
    <t>N. Valles</t>
  </si>
  <si>
    <t>S. Joly ?</t>
  </si>
  <si>
    <t>non noté</t>
  </si>
  <si>
    <t>C. Vellera</t>
  </si>
  <si>
    <t>semaine bloquée !</t>
  </si>
  <si>
    <t xml:space="preserve">15h CM  : en français + supports de cours en anglais 
15h TD : en anglais </t>
  </si>
  <si>
    <t>U. Grandi
S. Cussat Blanc</t>
  </si>
  <si>
    <t>S. Cussat Blanc 
F. Amblard</t>
  </si>
  <si>
    <t>IMUMC208</t>
  </si>
  <si>
    <t>IA et décision</t>
  </si>
  <si>
    <t>P. Zaraté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</si>
</sst>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1"/>
      <color rgb="FFFF0000"/>
      <name val="Calibri"/>
      <family val="2"/>
      <scheme val="minor"/>
    </font>
    <font>
      <b/>
      <sz val="14"/>
      <name val="Calibri"/>
      <family val="2"/>
      <scheme val="minor"/>
    </font>
    <font>
      <b/>
      <sz val="14"/>
      <color theme="1"/>
      <name val="Calibri"/>
      <family val="2"/>
      <scheme val="minor"/>
    </font>
    <font>
      <sz val="11"/>
      <name val="Calibri"/>
      <family val="2"/>
      <scheme val="minor"/>
    </font>
    <font>
      <sz val="11"/>
      <color theme="1"/>
      <name val="Arial"/>
      <family val="2"/>
    </font>
    <font>
      <b/>
      <sz val="12"/>
      <color theme="1"/>
      <name val="Calibri"/>
      <family val="2"/>
      <scheme val="minor"/>
    </font>
    <font>
      <b/>
      <sz val="11"/>
      <color theme="1"/>
      <name val="Calibri"/>
      <family val="2"/>
      <scheme val="minor"/>
    </font>
    <font>
      <sz val="12"/>
      <color theme="1"/>
      <name val="Calibri"/>
      <family val="2"/>
      <scheme val="minor"/>
    </font>
    <font>
      <b/>
      <sz val="14"/>
      <color indexed="8"/>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
      <patternFill patternType="solid">
        <fgColor theme="8"/>
        <bgColor indexed="64"/>
      </patternFill>
    </fill>
    <fill>
      <patternFill patternType="solid">
        <fgColor theme="4"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s>
  <cellStyleXfs count="3">
    <xf numFmtId="0" fontId="0" fillId="0" borderId="0"/>
    <xf numFmtId="0" fontId="1" fillId="0" borderId="0"/>
    <xf numFmtId="0" fontId="6" fillId="0" borderId="0"/>
  </cellStyleXfs>
  <cellXfs count="138">
    <xf numFmtId="0" fontId="0" fillId="0" borderId="0" xfId="0"/>
    <xf numFmtId="0" fontId="3" fillId="0" borderId="0" xfId="0" applyFont="1" applyAlignment="1">
      <alignment horizontal="center" vertical="center"/>
    </xf>
    <xf numFmtId="0" fontId="1" fillId="0" borderId="0" xfId="1" applyFont="1"/>
    <xf numFmtId="0" fontId="2" fillId="2" borderId="0" xfId="1" applyFont="1" applyFill="1" applyBorder="1" applyAlignment="1">
      <alignment horizontal="center" vertical="center"/>
    </xf>
    <xf numFmtId="0" fontId="1" fillId="3" borderId="0" xfId="1" applyFont="1" applyFill="1" applyBorder="1" applyAlignment="1">
      <alignment horizontal="center" vertical="center"/>
    </xf>
    <xf numFmtId="0" fontId="1" fillId="3" borderId="4" xfId="1" applyFont="1" applyFill="1" applyBorder="1" applyAlignment="1">
      <alignment horizontal="center" vertical="center"/>
    </xf>
    <xf numFmtId="0" fontId="2" fillId="0" borderId="0" xfId="1" applyFont="1"/>
    <xf numFmtId="0" fontId="0" fillId="3" borderId="4" xfId="1" applyFont="1" applyFill="1" applyBorder="1" applyAlignment="1">
      <alignment horizontal="center" vertical="center"/>
    </xf>
    <xf numFmtId="0" fontId="1" fillId="4" borderId="2" xfId="1" applyFont="1" applyFill="1" applyBorder="1" applyAlignment="1">
      <alignment horizontal="center" vertical="center"/>
    </xf>
    <xf numFmtId="0" fontId="0" fillId="4" borderId="2" xfId="1" applyFont="1" applyFill="1" applyBorder="1" applyAlignment="1">
      <alignment horizontal="center" vertical="center"/>
    </xf>
    <xf numFmtId="0" fontId="1" fillId="6" borderId="0" xfId="1" applyFont="1" applyFill="1" applyBorder="1" applyAlignment="1">
      <alignment horizontal="center" vertical="center"/>
    </xf>
    <xf numFmtId="0" fontId="1" fillId="6" borderId="4" xfId="1" applyFont="1" applyFill="1" applyBorder="1" applyAlignment="1">
      <alignment horizontal="center" vertical="center"/>
    </xf>
    <xf numFmtId="0" fontId="4" fillId="0" borderId="7" xfId="1" applyFont="1" applyBorder="1" applyAlignment="1">
      <alignment horizontal="center" vertical="center"/>
    </xf>
    <xf numFmtId="0" fontId="1" fillId="4" borderId="1" xfId="1" applyFont="1" applyFill="1" applyBorder="1" applyAlignment="1">
      <alignment horizontal="center" vertical="center"/>
    </xf>
    <xf numFmtId="0" fontId="1" fillId="4" borderId="3" xfId="1" applyFont="1" applyFill="1" applyBorder="1" applyAlignment="1">
      <alignment horizontal="left" vertical="center" wrapText="1"/>
    </xf>
    <xf numFmtId="0" fontId="1" fillId="5" borderId="0" xfId="1" applyFont="1" applyFill="1" applyBorder="1" applyAlignment="1">
      <alignment horizontal="left" vertical="center" wrapText="1"/>
    </xf>
    <xf numFmtId="0" fontId="1" fillId="6" borderId="2" xfId="1" applyFont="1" applyFill="1" applyBorder="1" applyAlignment="1">
      <alignment horizontal="center" vertical="center"/>
    </xf>
    <xf numFmtId="0" fontId="1" fillId="6" borderId="3" xfId="1" applyFont="1" applyFill="1" applyBorder="1" applyAlignment="1">
      <alignment horizontal="left" vertical="center" wrapText="1"/>
    </xf>
    <xf numFmtId="0" fontId="1" fillId="6" borderId="1" xfId="1" applyFont="1" applyFill="1" applyBorder="1" applyAlignment="1">
      <alignment horizontal="center" vertical="center"/>
    </xf>
    <xf numFmtId="0" fontId="1" fillId="3" borderId="8" xfId="1" applyFont="1" applyFill="1" applyBorder="1" applyAlignment="1">
      <alignment horizontal="center" vertical="center"/>
    </xf>
    <xf numFmtId="0" fontId="0" fillId="3" borderId="0" xfId="1" applyFont="1" applyFill="1" applyBorder="1" applyAlignment="1">
      <alignment horizontal="center" vertical="center"/>
    </xf>
    <xf numFmtId="0" fontId="1" fillId="3" borderId="9" xfId="1" applyFont="1" applyFill="1" applyBorder="1" applyAlignment="1">
      <alignment horizontal="left" vertical="center" wrapText="1"/>
    </xf>
    <xf numFmtId="0" fontId="5" fillId="3" borderId="0" xfId="1" applyFont="1" applyFill="1" applyBorder="1" applyAlignment="1">
      <alignment horizontal="center" vertical="center"/>
    </xf>
    <xf numFmtId="0" fontId="0" fillId="5" borderId="5" xfId="1" applyFont="1" applyFill="1" applyBorder="1" applyAlignment="1">
      <alignment horizontal="center" vertical="center"/>
    </xf>
    <xf numFmtId="0" fontId="1" fillId="7" borderId="2" xfId="1" applyFont="1" applyFill="1" applyBorder="1" applyAlignment="1">
      <alignment horizontal="center" vertical="center"/>
    </xf>
    <xf numFmtId="0" fontId="1" fillId="8" borderId="4" xfId="1" applyFont="1" applyFill="1" applyBorder="1" applyAlignment="1">
      <alignment horizontal="center" vertical="center"/>
    </xf>
    <xf numFmtId="0" fontId="0" fillId="8" borderId="4" xfId="1" applyFont="1" applyFill="1" applyBorder="1" applyAlignment="1">
      <alignment horizontal="center" vertical="center"/>
    </xf>
    <xf numFmtId="0" fontId="1" fillId="5" borderId="1" xfId="1" applyFont="1" applyFill="1" applyBorder="1" applyAlignment="1">
      <alignment horizontal="center" vertical="center"/>
    </xf>
    <xf numFmtId="0" fontId="0" fillId="5" borderId="2" xfId="1" applyFont="1" applyFill="1" applyBorder="1" applyAlignment="1">
      <alignment horizontal="center" vertical="center"/>
    </xf>
    <xf numFmtId="0" fontId="1" fillId="5" borderId="2" xfId="1" applyFont="1" applyFill="1" applyBorder="1" applyAlignment="1">
      <alignment horizontal="center" vertical="center"/>
    </xf>
    <xf numFmtId="0" fontId="1" fillId="7" borderId="1" xfId="1" applyFont="1" applyFill="1" applyBorder="1" applyAlignment="1">
      <alignment horizontal="center" vertical="center"/>
    </xf>
    <xf numFmtId="0" fontId="1" fillId="7" borderId="3" xfId="1" applyFont="1" applyFill="1" applyBorder="1" applyAlignment="1">
      <alignment horizontal="left" vertical="center" wrapText="1"/>
    </xf>
    <xf numFmtId="0" fontId="1" fillId="8" borderId="10" xfId="1" applyFont="1" applyFill="1" applyBorder="1" applyAlignment="1">
      <alignment horizontal="center" vertical="center"/>
    </xf>
    <xf numFmtId="0" fontId="1" fillId="3" borderId="10" xfId="1" applyFont="1" applyFill="1" applyBorder="1" applyAlignment="1">
      <alignment horizontal="center" vertical="center"/>
    </xf>
    <xf numFmtId="0" fontId="1" fillId="3" borderId="7" xfId="1" applyFont="1" applyFill="1" applyBorder="1" applyAlignment="1">
      <alignment horizontal="left" vertical="center" wrapText="1"/>
    </xf>
    <xf numFmtId="0" fontId="5" fillId="3" borderId="4" xfId="1" applyFont="1" applyFill="1" applyBorder="1" applyAlignment="1">
      <alignment horizontal="center" vertical="center"/>
    </xf>
    <xf numFmtId="0" fontId="1" fillId="5" borderId="3" xfId="1" applyFont="1" applyFill="1" applyBorder="1" applyAlignment="1">
      <alignment horizontal="center" vertical="center"/>
    </xf>
    <xf numFmtId="0" fontId="1" fillId="4" borderId="3" xfId="1" applyFont="1" applyFill="1" applyBorder="1" applyAlignment="1">
      <alignment horizontal="center" vertical="center"/>
    </xf>
    <xf numFmtId="0" fontId="1" fillId="7" borderId="3" xfId="1" applyFont="1" applyFill="1" applyBorder="1" applyAlignment="1">
      <alignment horizontal="center" vertical="center"/>
    </xf>
    <xf numFmtId="0" fontId="1" fillId="8" borderId="7" xfId="1" applyFont="1" applyFill="1" applyBorder="1" applyAlignment="1">
      <alignment horizontal="center" vertical="center"/>
    </xf>
    <xf numFmtId="0" fontId="1" fillId="3" borderId="7" xfId="1" applyFont="1" applyFill="1" applyBorder="1" applyAlignment="1">
      <alignment horizontal="center" vertical="center"/>
    </xf>
    <xf numFmtId="0" fontId="0" fillId="3" borderId="9" xfId="1" applyFont="1" applyFill="1" applyBorder="1" applyAlignment="1">
      <alignment horizontal="center" vertical="center"/>
    </xf>
    <xf numFmtId="0" fontId="0" fillId="4" borderId="3" xfId="1" applyFont="1" applyFill="1" applyBorder="1" applyAlignment="1">
      <alignment horizontal="center" vertical="center"/>
    </xf>
    <xf numFmtId="0" fontId="1" fillId="6" borderId="3" xfId="1" applyFont="1" applyFill="1" applyBorder="1" applyAlignment="1">
      <alignment horizontal="center" vertical="center"/>
    </xf>
    <xf numFmtId="0" fontId="4" fillId="0" borderId="6" xfId="1" applyFont="1" applyBorder="1" applyAlignment="1">
      <alignment horizontal="center" vertical="center"/>
    </xf>
    <xf numFmtId="0" fontId="1" fillId="6" borderId="7" xfId="1" applyFont="1" applyFill="1" applyBorder="1" applyAlignment="1">
      <alignment horizontal="center" vertical="center"/>
    </xf>
    <xf numFmtId="0" fontId="1" fillId="6" borderId="8" xfId="1" applyFont="1" applyFill="1" applyBorder="1" applyAlignment="1">
      <alignment horizontal="center" vertical="center"/>
    </xf>
    <xf numFmtId="0" fontId="1" fillId="6" borderId="11" xfId="1" applyFont="1" applyFill="1" applyBorder="1" applyAlignment="1">
      <alignment vertical="center" wrapText="1"/>
    </xf>
    <xf numFmtId="0" fontId="1" fillId="3" borderId="13" xfId="1" applyFont="1" applyFill="1" applyBorder="1" applyAlignment="1">
      <alignment horizontal="center" vertical="center"/>
    </xf>
    <xf numFmtId="0" fontId="1" fillId="3" borderId="14" xfId="1" applyFont="1" applyFill="1" applyBorder="1" applyAlignment="1">
      <alignment horizontal="center" vertical="center"/>
    </xf>
    <xf numFmtId="0" fontId="5" fillId="3" borderId="14" xfId="1" applyFont="1" applyFill="1" applyBorder="1" applyAlignment="1">
      <alignment horizontal="center" vertical="center"/>
    </xf>
    <xf numFmtId="0" fontId="0" fillId="3" borderId="15" xfId="1" applyFont="1" applyFill="1" applyBorder="1" applyAlignment="1">
      <alignment horizontal="center" vertical="center"/>
    </xf>
    <xf numFmtId="0" fontId="1" fillId="3" borderId="15" xfId="1" applyFont="1" applyFill="1" applyBorder="1" applyAlignment="1">
      <alignment horizontal="left" vertical="center" wrapText="1"/>
    </xf>
    <xf numFmtId="0" fontId="0" fillId="7" borderId="5" xfId="1" applyFont="1" applyFill="1" applyBorder="1" applyAlignment="1">
      <alignment horizontal="center" vertical="center"/>
    </xf>
    <xf numFmtId="0" fontId="1" fillId="3" borderId="12" xfId="1" applyFont="1" applyFill="1" applyBorder="1" applyAlignment="1">
      <alignment horizontal="center" vertical="center" wrapText="1"/>
    </xf>
    <xf numFmtId="0" fontId="0" fillId="3" borderId="16" xfId="1" applyFont="1" applyFill="1" applyBorder="1" applyAlignment="1">
      <alignment horizontal="center" vertical="center"/>
    </xf>
    <xf numFmtId="0" fontId="0" fillId="3" borderId="17" xfId="1" applyFont="1" applyFill="1" applyBorder="1" applyAlignment="1">
      <alignment horizontal="center" vertical="center"/>
    </xf>
    <xf numFmtId="0" fontId="0" fillId="3" borderId="14" xfId="1" applyFont="1" applyFill="1" applyBorder="1" applyAlignment="1">
      <alignment horizontal="center" vertical="center"/>
    </xf>
    <xf numFmtId="0" fontId="1" fillId="11" borderId="10" xfId="1" applyFont="1" applyFill="1" applyBorder="1" applyAlignment="1">
      <alignment horizontal="center" vertical="center"/>
    </xf>
    <xf numFmtId="0" fontId="0" fillId="11" borderId="2" xfId="1" applyFont="1" applyFill="1" applyBorder="1" applyAlignment="1">
      <alignment horizontal="center" vertical="center"/>
    </xf>
    <xf numFmtId="0" fontId="0" fillId="11" borderId="4" xfId="1" applyFont="1" applyFill="1" applyBorder="1" applyAlignment="1">
      <alignment horizontal="center" vertical="center"/>
    </xf>
    <xf numFmtId="0" fontId="1" fillId="11" borderId="4" xfId="1" applyFont="1" applyFill="1" applyBorder="1" applyAlignment="1">
      <alignment horizontal="center" vertical="center"/>
    </xf>
    <xf numFmtId="0" fontId="1" fillId="11" borderId="7" xfId="1" applyFont="1" applyFill="1" applyBorder="1" applyAlignment="1">
      <alignment horizontal="center" vertical="center"/>
    </xf>
    <xf numFmtId="0" fontId="0" fillId="6" borderId="2" xfId="1" applyFont="1" applyFill="1" applyBorder="1" applyAlignment="1">
      <alignment horizontal="center" vertical="center"/>
    </xf>
    <xf numFmtId="0" fontId="0" fillId="11" borderId="7" xfId="1" applyFont="1" applyFill="1" applyBorder="1" applyAlignment="1">
      <alignment horizontal="left" vertical="center" wrapText="1"/>
    </xf>
    <xf numFmtId="0" fontId="0" fillId="5" borderId="3" xfId="1" applyFont="1" applyFill="1" applyBorder="1" applyAlignment="1">
      <alignment horizontal="left" vertical="center" wrapText="1"/>
    </xf>
    <xf numFmtId="0" fontId="0" fillId="8" borderId="7" xfId="1" applyFont="1" applyFill="1" applyBorder="1" applyAlignment="1">
      <alignment horizontal="left" vertical="center" wrapText="1"/>
    </xf>
    <xf numFmtId="0" fontId="0" fillId="4" borderId="3" xfId="1" applyFont="1" applyFill="1" applyBorder="1" applyAlignment="1">
      <alignment horizontal="left" vertical="center" wrapText="1"/>
    </xf>
    <xf numFmtId="0" fontId="5" fillId="3" borderId="17" xfId="1" applyFont="1" applyFill="1" applyBorder="1" applyAlignment="1">
      <alignment horizontal="center" vertical="center"/>
    </xf>
    <xf numFmtId="0" fontId="5" fillId="3" borderId="9" xfId="1" applyFont="1" applyFill="1" applyBorder="1" applyAlignment="1">
      <alignment horizontal="center" vertical="center"/>
    </xf>
    <xf numFmtId="0" fontId="3" fillId="0" borderId="0" xfId="0" applyFont="1" applyAlignment="1">
      <alignment horizontal="center" vertic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center"/>
    </xf>
    <xf numFmtId="0" fontId="8" fillId="0" borderId="0" xfId="2" applyFont="1" applyAlignment="1">
      <alignment horizontal="center" vertical="center"/>
    </xf>
    <xf numFmtId="0" fontId="9" fillId="0" borderId="0" xfId="1" applyFont="1"/>
    <xf numFmtId="0" fontId="8" fillId="0" borderId="0" xfId="0" applyFont="1" applyAlignment="1">
      <alignment horizontal="center" vertical="center"/>
    </xf>
    <xf numFmtId="0" fontId="0" fillId="13" borderId="0" xfId="0" applyFill="1" applyAlignment="1">
      <alignment horizontal="center" vertical="center"/>
    </xf>
    <xf numFmtId="0" fontId="0" fillId="13" borderId="0" xfId="0" applyFill="1" applyAlignment="1">
      <alignment wrapText="1"/>
    </xf>
    <xf numFmtId="0" fontId="5" fillId="13" borderId="0" xfId="0" applyFont="1" applyFill="1" applyAlignment="1">
      <alignment horizontal="center" vertical="center"/>
    </xf>
    <xf numFmtId="0" fontId="5" fillId="13" borderId="0" xfId="0" applyFont="1" applyFill="1" applyAlignment="1">
      <alignment wrapText="1"/>
    </xf>
    <xf numFmtId="0" fontId="0" fillId="15" borderId="0" xfId="0" applyFill="1" applyAlignment="1">
      <alignment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0" fillId="10" borderId="14" xfId="1" applyFont="1" applyFill="1" applyBorder="1" applyAlignment="1">
      <alignment horizontal="center" vertical="center"/>
    </xf>
    <xf numFmtId="0" fontId="1" fillId="10" borderId="14" xfId="1" applyFont="1" applyFill="1" applyBorder="1" applyAlignment="1">
      <alignment horizontal="center" vertical="center"/>
    </xf>
    <xf numFmtId="0" fontId="1" fillId="10" borderId="14" xfId="1" applyFont="1" applyFill="1" applyBorder="1" applyAlignment="1">
      <alignment horizontal="center" vertical="center" wrapText="1"/>
    </xf>
    <xf numFmtId="0" fontId="1" fillId="5" borderId="6" xfId="1" applyFont="1" applyFill="1" applyBorder="1" applyAlignment="1">
      <alignment horizontal="left" vertical="center" wrapText="1"/>
    </xf>
    <xf numFmtId="0" fontId="5" fillId="6" borderId="24" xfId="2" applyFont="1" applyFill="1" applyBorder="1" applyAlignment="1">
      <alignment horizontal="center" vertical="center"/>
    </xf>
    <xf numFmtId="0" fontId="6" fillId="5" borderId="24" xfId="2" applyFill="1" applyBorder="1" applyAlignment="1">
      <alignment horizontal="center" vertical="center"/>
    </xf>
    <xf numFmtId="0" fontId="6" fillId="5" borderId="24" xfId="2" applyFill="1" applyBorder="1" applyAlignment="1">
      <alignment horizontal="center" vertical="center" wrapText="1"/>
    </xf>
    <xf numFmtId="0" fontId="6" fillId="5" borderId="24" xfId="2" applyFill="1" applyBorder="1" applyAlignment="1">
      <alignment horizontal="left" vertical="center" wrapText="1"/>
    </xf>
    <xf numFmtId="0" fontId="0" fillId="5" borderId="6" xfId="1" applyFont="1" applyFill="1" applyBorder="1" applyAlignment="1">
      <alignment horizontal="left" vertical="center" wrapText="1"/>
    </xf>
    <xf numFmtId="0" fontId="0" fillId="6" borderId="11" xfId="1" applyFont="1" applyFill="1" applyBorder="1" applyAlignment="1">
      <alignment vertical="center" wrapText="1"/>
    </xf>
    <xf numFmtId="0" fontId="0" fillId="6" borderId="3" xfId="1" applyFont="1" applyFill="1" applyBorder="1" applyAlignment="1">
      <alignment horizontal="left" vertical="center" wrapText="1"/>
    </xf>
    <xf numFmtId="0" fontId="0" fillId="3" borderId="9" xfId="1" applyFont="1" applyFill="1" applyBorder="1" applyAlignment="1">
      <alignment horizontal="left" vertical="center" wrapText="1"/>
    </xf>
    <xf numFmtId="0" fontId="0" fillId="3" borderId="7" xfId="1" applyFont="1" applyFill="1" applyBorder="1" applyAlignment="1">
      <alignment horizontal="left" vertical="center" wrapText="1"/>
    </xf>
    <xf numFmtId="0" fontId="0" fillId="3" borderId="15" xfId="1" applyFont="1" applyFill="1" applyBorder="1" applyAlignment="1">
      <alignment horizontal="left" vertical="center" wrapText="1"/>
    </xf>
    <xf numFmtId="0" fontId="0" fillId="7" borderId="3" xfId="1" applyFont="1" applyFill="1" applyBorder="1" applyAlignment="1">
      <alignment horizontal="left" vertical="center" wrapText="1"/>
    </xf>
    <xf numFmtId="0" fontId="0" fillId="3" borderId="12" xfId="1" applyFont="1" applyFill="1" applyBorder="1" applyAlignment="1">
      <alignment horizontal="left" vertical="center" wrapText="1"/>
    </xf>
    <xf numFmtId="0" fontId="1" fillId="13" borderId="16" xfId="1" applyFont="1" applyFill="1" applyBorder="1" applyAlignment="1">
      <alignment horizontal="center" vertical="center"/>
    </xf>
    <xf numFmtId="0" fontId="0" fillId="13" borderId="16" xfId="1" applyFont="1" applyFill="1" applyBorder="1" applyAlignment="1">
      <alignment horizontal="center" vertical="center"/>
    </xf>
    <xf numFmtId="0" fontId="1" fillId="13" borderId="19" xfId="1" applyFont="1" applyFill="1" applyBorder="1" applyAlignment="1">
      <alignment horizontal="center" vertical="center" wrapText="1"/>
    </xf>
    <xf numFmtId="0" fontId="0" fillId="13" borderId="20" xfId="0" applyFill="1" applyBorder="1" applyAlignment="1">
      <alignment horizontal="center" vertical="center" wrapText="1"/>
    </xf>
    <xf numFmtId="0" fontId="0" fillId="13" borderId="20" xfId="0" applyFill="1" applyBorder="1" applyAlignment="1">
      <alignment horizontal="center"/>
    </xf>
    <xf numFmtId="0" fontId="1" fillId="13" borderId="20" xfId="1" applyFont="1" applyFill="1" applyBorder="1" applyAlignment="1">
      <alignment horizontal="center" vertical="center"/>
    </xf>
    <xf numFmtId="0" fontId="0" fillId="13" borderId="20" xfId="0" applyFill="1" applyBorder="1" applyAlignment="1">
      <alignment horizontal="center" vertical="center"/>
    </xf>
    <xf numFmtId="0" fontId="0" fillId="13" borderId="21" xfId="0" applyFill="1" applyBorder="1" applyAlignment="1">
      <alignment horizontal="center" vertical="center"/>
    </xf>
    <xf numFmtId="0" fontId="0" fillId="13" borderId="5" xfId="0" applyFill="1" applyBorder="1" applyAlignment="1">
      <alignment horizontal="center" vertical="center" wrapText="1"/>
    </xf>
    <xf numFmtId="0" fontId="0" fillId="13" borderId="5" xfId="0" applyFill="1" applyBorder="1" applyAlignment="1">
      <alignment horizontal="center" vertical="center"/>
    </xf>
    <xf numFmtId="0" fontId="1" fillId="13" borderId="5" xfId="1" applyFont="1" applyFill="1" applyBorder="1" applyAlignment="1">
      <alignment horizontal="center" vertical="center"/>
    </xf>
    <xf numFmtId="0" fontId="0" fillId="13" borderId="23" xfId="0" applyFill="1" applyBorder="1" applyAlignment="1">
      <alignment horizontal="center" vertical="center" wrapText="1"/>
    </xf>
    <xf numFmtId="0" fontId="2" fillId="10" borderId="14" xfId="1" applyFont="1" applyFill="1" applyBorder="1" applyAlignment="1">
      <alignment horizontal="center" vertical="center" wrapText="1"/>
    </xf>
    <xf numFmtId="0" fontId="0" fillId="10" borderId="25" xfId="1" applyFont="1" applyFill="1" applyBorder="1" applyAlignment="1">
      <alignment horizontal="center" vertical="center" wrapText="1"/>
    </xf>
    <xf numFmtId="0" fontId="0" fillId="13" borderId="23" xfId="0" applyFill="1" applyBorder="1" applyAlignment="1">
      <alignment horizontal="left" vertical="center" wrapText="1"/>
    </xf>
    <xf numFmtId="0" fontId="1" fillId="13" borderId="19" xfId="1" applyFont="1" applyFill="1" applyBorder="1" applyAlignment="1">
      <alignment horizontal="left" vertical="center" wrapText="1"/>
    </xf>
    <xf numFmtId="0" fontId="0" fillId="0" borderId="0" xfId="1" applyFont="1"/>
    <xf numFmtId="0" fontId="7" fillId="0" borderId="0" xfId="2" applyFont="1" applyAlignment="1">
      <alignment horizontal="center"/>
    </xf>
    <xf numFmtId="0" fontId="8" fillId="0" borderId="0" xfId="2" applyFont="1" applyAlignment="1">
      <alignment horizontal="center"/>
    </xf>
    <xf numFmtId="0" fontId="3" fillId="0" borderId="0" xfId="0" applyFont="1" applyAlignment="1">
      <alignment horizontal="center" vertical="center"/>
    </xf>
    <xf numFmtId="0" fontId="5" fillId="9" borderId="10" xfId="1" applyFont="1" applyFill="1" applyBorder="1" applyAlignment="1">
      <alignment horizontal="center" vertical="center"/>
    </xf>
    <xf numFmtId="0" fontId="5" fillId="9" borderId="8" xfId="1" applyFont="1" applyFill="1" applyBorder="1" applyAlignment="1">
      <alignment horizontal="center" vertical="center"/>
    </xf>
    <xf numFmtId="0" fontId="5" fillId="9" borderId="13" xfId="1" applyFont="1" applyFill="1" applyBorder="1" applyAlignment="1">
      <alignment horizontal="center" vertical="center"/>
    </xf>
    <xf numFmtId="0" fontId="5" fillId="10" borderId="11" xfId="1" applyFont="1" applyFill="1" applyBorder="1" applyAlignment="1">
      <alignment horizontal="center" vertical="center"/>
    </xf>
    <xf numFmtId="0" fontId="5" fillId="10" borderId="12" xfId="1" applyFont="1" applyFill="1" applyBorder="1" applyAlignment="1">
      <alignment horizontal="center" vertical="center"/>
    </xf>
    <xf numFmtId="0" fontId="5" fillId="10" borderId="18" xfId="1" applyFont="1" applyFill="1" applyBorder="1" applyAlignment="1">
      <alignment horizontal="center" vertical="center"/>
    </xf>
    <xf numFmtId="0" fontId="10" fillId="0" borderId="0" xfId="0" applyFont="1" applyBorder="1" applyAlignment="1">
      <alignment horizontal="center"/>
    </xf>
    <xf numFmtId="0" fontId="10" fillId="0" borderId="0" xfId="0" applyFont="1" applyBorder="1" applyAlignment="1">
      <alignment horizontal="center" vertical="center"/>
    </xf>
    <xf numFmtId="0" fontId="0" fillId="14" borderId="10" xfId="1" applyFont="1" applyFill="1" applyBorder="1" applyAlignment="1">
      <alignment horizontal="center" vertical="center" wrapText="1"/>
    </xf>
    <xf numFmtId="0" fontId="0" fillId="14" borderId="8" xfId="1" applyFont="1" applyFill="1" applyBorder="1" applyAlignment="1">
      <alignment horizontal="center" vertical="center" wrapText="1"/>
    </xf>
    <xf numFmtId="0" fontId="0" fillId="13" borderId="8" xfId="0" applyFill="1" applyBorder="1" applyAlignment="1">
      <alignment horizontal="center" vertical="center" wrapText="1"/>
    </xf>
    <xf numFmtId="0" fontId="0" fillId="13" borderId="22" xfId="0" applyFill="1" applyBorder="1" applyAlignment="1">
      <alignment horizontal="center" vertical="center" wrapText="1"/>
    </xf>
    <xf numFmtId="0" fontId="8" fillId="0" borderId="0" xfId="0" applyFont="1" applyAlignment="1">
      <alignment horizontal="center"/>
    </xf>
    <xf numFmtId="0" fontId="7" fillId="0" borderId="0" xfId="0" applyFont="1" applyAlignment="1">
      <alignment horizontal="center"/>
    </xf>
    <xf numFmtId="0" fontId="5" fillId="12" borderId="0" xfId="0" applyFont="1" applyFill="1" applyAlignment="1">
      <alignment horizontal="center" vertical="center"/>
    </xf>
    <xf numFmtId="0" fontId="0" fillId="14" borderId="0" xfId="0" applyFill="1" applyAlignment="1">
      <alignment horizontal="center" vertical="center"/>
    </xf>
    <xf numFmtId="0" fontId="5" fillId="13" borderId="0" xfId="0" applyFont="1" applyFill="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M4"/>
  <sheetViews>
    <sheetView zoomScale="85" zoomScaleNormal="85" workbookViewId="0">
      <selection activeCell="G20" sqref="G20"/>
    </sheetView>
  </sheetViews>
  <sheetFormatPr baseColWidth="10" defaultRowHeight="15.75" x14ac:dyDescent="0.25"/>
  <cols>
    <col min="1" max="1" width="19" style="2" customWidth="1"/>
    <col min="2" max="2" width="28.85546875" style="75" customWidth="1"/>
    <col min="3" max="3" width="25.5703125" style="75" customWidth="1"/>
    <col min="4" max="4" width="35.140625" style="2" customWidth="1"/>
    <col min="5" max="5" width="33.85546875" style="2" customWidth="1"/>
    <col min="6" max="6" width="8.42578125" style="2" customWidth="1"/>
    <col min="7" max="7" width="142.5703125" style="2" customWidth="1"/>
    <col min="8" max="8" width="26.85546875" style="2" hidden="1" customWidth="1"/>
    <col min="9" max="16384" width="11.42578125" style="2"/>
  </cols>
  <sheetData>
    <row r="1" spans="1:13" ht="18.75" x14ac:dyDescent="0.25">
      <c r="A1" s="118" t="s">
        <v>49</v>
      </c>
      <c r="B1" s="118"/>
      <c r="C1" s="118"/>
      <c r="D1" s="118"/>
      <c r="E1" s="118"/>
      <c r="F1" s="118"/>
      <c r="G1" s="118"/>
      <c r="H1" s="71"/>
      <c r="I1" s="72"/>
      <c r="J1" s="72"/>
      <c r="K1" s="72"/>
      <c r="L1" s="72"/>
      <c r="M1" s="72"/>
    </row>
    <row r="2" spans="1:13" ht="18.75" x14ac:dyDescent="0.3">
      <c r="A2" s="119" t="s">
        <v>50</v>
      </c>
      <c r="B2" s="119"/>
      <c r="C2" s="119"/>
      <c r="D2" s="119"/>
      <c r="E2" s="119"/>
      <c r="F2" s="119"/>
      <c r="G2" s="119"/>
      <c r="H2" s="71"/>
      <c r="I2" s="73"/>
      <c r="J2" s="73"/>
      <c r="K2" s="73"/>
      <c r="L2" s="73"/>
      <c r="M2" s="73"/>
    </row>
    <row r="3" spans="1:13" ht="18.75" x14ac:dyDescent="0.3">
      <c r="A3" s="74" t="s">
        <v>51</v>
      </c>
      <c r="B3" s="74" t="s">
        <v>52</v>
      </c>
      <c r="C3" s="74" t="s">
        <v>4</v>
      </c>
      <c r="D3" s="74" t="s">
        <v>53</v>
      </c>
      <c r="E3" s="74" t="s">
        <v>54</v>
      </c>
      <c r="F3" s="74" t="s">
        <v>55</v>
      </c>
      <c r="G3" s="72" t="s">
        <v>56</v>
      </c>
      <c r="H3" s="72" t="s">
        <v>121</v>
      </c>
      <c r="I3" s="73"/>
      <c r="J3" s="73"/>
      <c r="K3" s="73"/>
      <c r="L3" s="73"/>
      <c r="M3" s="73"/>
    </row>
    <row r="4" spans="1:13" ht="77.25" customHeight="1" x14ac:dyDescent="0.25">
      <c r="A4" s="89">
        <v>1</v>
      </c>
      <c r="B4" s="90">
        <v>5</v>
      </c>
      <c r="C4" s="90" t="s">
        <v>57</v>
      </c>
      <c r="D4" s="90" t="s">
        <v>58</v>
      </c>
      <c r="E4" s="91" t="s">
        <v>120</v>
      </c>
      <c r="F4" s="90" t="s">
        <v>9</v>
      </c>
      <c r="G4" s="92" t="s">
        <v>137</v>
      </c>
      <c r="H4" s="92" t="s">
        <v>119</v>
      </c>
      <c r="I4" s="117"/>
    </row>
  </sheetData>
  <mergeCells count="2">
    <mergeCell ref="A1:G1"/>
    <mergeCell ref="A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topLeftCell="B13" zoomScaleNormal="100" workbookViewId="0">
      <selection activeCell="G13" sqref="G13"/>
    </sheetView>
  </sheetViews>
  <sheetFormatPr baseColWidth="10" defaultRowHeight="15" x14ac:dyDescent="0.25"/>
  <cols>
    <col min="1" max="1" width="11.42578125" style="2"/>
    <col min="2" max="2" width="9.5703125" style="2" customWidth="1"/>
    <col min="3" max="3" width="11" style="2" customWidth="1"/>
    <col min="4" max="4" width="41.85546875" style="2" customWidth="1"/>
    <col min="5" max="6" width="11.42578125" style="2"/>
    <col min="7" max="7" width="143.140625" style="2" customWidth="1"/>
    <col min="8" max="8" width="15.7109375" style="2" hidden="1" customWidth="1"/>
    <col min="9" max="9" width="13.7109375" style="2" hidden="1" customWidth="1"/>
    <col min="10" max="12" width="11.42578125" style="2"/>
    <col min="13" max="13" width="37.42578125" style="2" customWidth="1"/>
    <col min="14" max="16384" width="11.42578125" style="2"/>
  </cols>
  <sheetData>
    <row r="1" spans="1:13" ht="18.75" x14ac:dyDescent="0.25">
      <c r="A1" s="120" t="s">
        <v>0</v>
      </c>
      <c r="B1" s="120"/>
      <c r="C1" s="120"/>
      <c r="D1" s="120"/>
      <c r="E1" s="120"/>
      <c r="F1" s="120"/>
      <c r="G1" s="120"/>
      <c r="H1" s="70"/>
      <c r="I1" s="1"/>
      <c r="J1" s="1"/>
      <c r="K1" s="1"/>
      <c r="L1" s="1"/>
      <c r="M1" s="1"/>
    </row>
    <row r="2" spans="1:13" ht="18.75" x14ac:dyDescent="0.25">
      <c r="A2" s="120" t="s">
        <v>1</v>
      </c>
      <c r="B2" s="120"/>
      <c r="C2" s="120"/>
      <c r="D2" s="120"/>
      <c r="E2" s="120"/>
      <c r="F2" s="120"/>
      <c r="G2" s="120"/>
      <c r="H2" s="70"/>
      <c r="I2" s="1"/>
      <c r="J2" s="1"/>
      <c r="K2" s="1"/>
      <c r="L2" s="1"/>
      <c r="M2" s="1"/>
    </row>
    <row r="3" spans="1:13" ht="15.75" thickBot="1" x14ac:dyDescent="0.3"/>
    <row r="4" spans="1:13" ht="19.5" thickBot="1" x14ac:dyDescent="0.3">
      <c r="A4" s="44" t="s">
        <v>2</v>
      </c>
      <c r="B4" s="44" t="s">
        <v>3</v>
      </c>
      <c r="C4" s="44" t="s">
        <v>4</v>
      </c>
      <c r="D4" s="44" t="s">
        <v>5</v>
      </c>
      <c r="E4" s="44" t="s">
        <v>6</v>
      </c>
      <c r="F4" s="44" t="s">
        <v>7</v>
      </c>
      <c r="G4" s="12" t="s">
        <v>8</v>
      </c>
      <c r="H4" s="12" t="s">
        <v>129</v>
      </c>
      <c r="I4" s="12" t="s">
        <v>121</v>
      </c>
    </row>
    <row r="5" spans="1:13" ht="97.5" customHeight="1" thickBot="1" x14ac:dyDescent="0.3">
      <c r="A5" s="121">
        <v>1</v>
      </c>
      <c r="B5" s="13">
        <v>4</v>
      </c>
      <c r="C5" s="9" t="s">
        <v>36</v>
      </c>
      <c r="D5" s="8" t="s">
        <v>31</v>
      </c>
      <c r="E5" s="8">
        <v>33</v>
      </c>
      <c r="F5" s="42" t="s">
        <v>9</v>
      </c>
      <c r="G5" s="67" t="s">
        <v>48</v>
      </c>
      <c r="H5" s="67"/>
      <c r="I5" s="67" t="s">
        <v>119</v>
      </c>
      <c r="J5" s="117"/>
    </row>
    <row r="6" spans="1:13" ht="75.75" thickBot="1" x14ac:dyDescent="0.3">
      <c r="A6" s="122"/>
      <c r="B6" s="27">
        <v>4</v>
      </c>
      <c r="C6" s="28" t="s">
        <v>37</v>
      </c>
      <c r="D6" s="28" t="s">
        <v>12</v>
      </c>
      <c r="E6" s="29">
        <v>33</v>
      </c>
      <c r="F6" s="36" t="s">
        <v>9</v>
      </c>
      <c r="G6" s="15" t="s">
        <v>13</v>
      </c>
      <c r="H6" s="88"/>
      <c r="I6" s="93" t="s">
        <v>122</v>
      </c>
    </row>
    <row r="7" spans="1:13" ht="90.75" thickBot="1" x14ac:dyDescent="0.3">
      <c r="A7" s="122"/>
      <c r="B7" s="46">
        <v>4</v>
      </c>
      <c r="C7" s="63" t="s">
        <v>38</v>
      </c>
      <c r="D7" s="10" t="s">
        <v>14</v>
      </c>
      <c r="E7" s="11">
        <v>33</v>
      </c>
      <c r="F7" s="45" t="s">
        <v>9</v>
      </c>
      <c r="G7" s="47" t="s">
        <v>15</v>
      </c>
      <c r="H7" s="47"/>
      <c r="I7" s="94" t="s">
        <v>123</v>
      </c>
    </row>
    <row r="8" spans="1:13" ht="75.75" thickBot="1" x14ac:dyDescent="0.3">
      <c r="A8" s="122"/>
      <c r="B8" s="18">
        <v>4</v>
      </c>
      <c r="C8" s="63" t="s">
        <v>39</v>
      </c>
      <c r="D8" s="16" t="s">
        <v>10</v>
      </c>
      <c r="E8" s="16">
        <v>33</v>
      </c>
      <c r="F8" s="43" t="s">
        <v>9</v>
      </c>
      <c r="G8" s="17" t="s">
        <v>11</v>
      </c>
      <c r="H8" s="17"/>
      <c r="I8" s="95" t="s">
        <v>124</v>
      </c>
    </row>
    <row r="9" spans="1:13" ht="60.75" thickBot="1" x14ac:dyDescent="0.3">
      <c r="A9" s="122"/>
      <c r="B9" s="58">
        <v>5</v>
      </c>
      <c r="C9" s="59" t="s">
        <v>40</v>
      </c>
      <c r="D9" s="60" t="s">
        <v>30</v>
      </c>
      <c r="E9" s="61">
        <f>19.5*2</f>
        <v>39</v>
      </c>
      <c r="F9" s="62" t="s">
        <v>9</v>
      </c>
      <c r="G9" s="64" t="s">
        <v>47</v>
      </c>
      <c r="H9" s="64"/>
      <c r="I9" s="64" t="s">
        <v>132</v>
      </c>
    </row>
    <row r="10" spans="1:13" ht="15" customHeight="1" x14ac:dyDescent="0.25">
      <c r="A10" s="122"/>
      <c r="B10" s="33">
        <v>2</v>
      </c>
      <c r="C10" s="55" t="s">
        <v>32</v>
      </c>
      <c r="D10" s="35" t="s">
        <v>24</v>
      </c>
      <c r="E10" s="5">
        <f>7.5*2</f>
        <v>15</v>
      </c>
      <c r="F10" s="40" t="s">
        <v>9</v>
      </c>
      <c r="G10" s="34"/>
      <c r="H10" s="97" t="s">
        <v>134</v>
      </c>
      <c r="I10" s="97" t="s">
        <v>133</v>
      </c>
    </row>
    <row r="11" spans="1:13" ht="15" customHeight="1" x14ac:dyDescent="0.25">
      <c r="A11" s="122"/>
      <c r="B11" s="19">
        <v>2</v>
      </c>
      <c r="C11" s="56" t="s">
        <v>45</v>
      </c>
      <c r="D11" s="22" t="s">
        <v>25</v>
      </c>
      <c r="E11" s="4">
        <f>7.5*2</f>
        <v>15</v>
      </c>
      <c r="F11" s="41" t="s">
        <v>9</v>
      </c>
      <c r="G11" s="21"/>
      <c r="H11" s="21"/>
      <c r="I11" s="96" t="s">
        <v>125</v>
      </c>
    </row>
    <row r="12" spans="1:13" ht="15" customHeight="1" thickBot="1" x14ac:dyDescent="0.3">
      <c r="A12" s="123"/>
      <c r="B12" s="48">
        <v>2</v>
      </c>
      <c r="C12" s="57" t="s">
        <v>46</v>
      </c>
      <c r="D12" s="50" t="s">
        <v>26</v>
      </c>
      <c r="E12" s="49"/>
      <c r="F12" s="51" t="s">
        <v>9</v>
      </c>
      <c r="G12" s="52"/>
      <c r="H12" s="52"/>
      <c r="I12" s="98" t="s">
        <v>128</v>
      </c>
    </row>
    <row r="13" spans="1:13" ht="73.5" customHeight="1" thickTop="1" thickBot="1" x14ac:dyDescent="0.3">
      <c r="A13" s="44" t="s">
        <v>2</v>
      </c>
      <c r="B13" s="44" t="s">
        <v>3</v>
      </c>
      <c r="C13" s="44" t="s">
        <v>4</v>
      </c>
      <c r="D13" s="44" t="s">
        <v>5</v>
      </c>
      <c r="E13" s="44" t="s">
        <v>6</v>
      </c>
      <c r="F13" s="44" t="s">
        <v>7</v>
      </c>
      <c r="G13" s="44" t="s">
        <v>8</v>
      </c>
      <c r="H13" s="12" t="s">
        <v>129</v>
      </c>
      <c r="I13" s="12" t="s">
        <v>121</v>
      </c>
    </row>
    <row r="14" spans="1:13" ht="90.75" thickBot="1" x14ac:dyDescent="0.3">
      <c r="A14" s="124">
        <v>2</v>
      </c>
      <c r="B14" s="13">
        <v>5</v>
      </c>
      <c r="C14" s="9" t="s">
        <v>35</v>
      </c>
      <c r="D14" s="8" t="s">
        <v>16</v>
      </c>
      <c r="E14" s="8">
        <f>19.5*2</f>
        <v>39</v>
      </c>
      <c r="F14" s="37" t="s">
        <v>9</v>
      </c>
      <c r="G14" s="14" t="s">
        <v>17</v>
      </c>
      <c r="H14" s="14"/>
      <c r="I14" s="67" t="s">
        <v>126</v>
      </c>
    </row>
    <row r="15" spans="1:13" ht="94.5" customHeight="1" thickBot="1" x14ac:dyDescent="0.3">
      <c r="A15" s="125"/>
      <c r="B15" s="27">
        <v>5</v>
      </c>
      <c r="C15" s="23" t="s">
        <v>41</v>
      </c>
      <c r="D15" s="28" t="s">
        <v>23</v>
      </c>
      <c r="E15" s="29">
        <f>19.5*2</f>
        <v>39</v>
      </c>
      <c r="F15" s="36" t="s">
        <v>9</v>
      </c>
      <c r="G15" s="65" t="s">
        <v>19</v>
      </c>
      <c r="H15" s="65"/>
      <c r="I15" s="65" t="s">
        <v>127</v>
      </c>
    </row>
    <row r="16" spans="1:13" ht="68.25" customHeight="1" thickBot="1" x14ac:dyDescent="0.3">
      <c r="A16" s="125"/>
      <c r="B16" s="30">
        <v>5</v>
      </c>
      <c r="C16" s="53" t="s">
        <v>42</v>
      </c>
      <c r="D16" s="24" t="s">
        <v>20</v>
      </c>
      <c r="E16" s="24">
        <f>19.5*2</f>
        <v>39</v>
      </c>
      <c r="F16" s="38" t="s">
        <v>9</v>
      </c>
      <c r="G16" s="31" t="s">
        <v>21</v>
      </c>
      <c r="H16" s="31"/>
      <c r="I16" s="99" t="s">
        <v>135</v>
      </c>
    </row>
    <row r="17" spans="1:9" ht="75.75" thickBot="1" x14ac:dyDescent="0.3">
      <c r="A17" s="125"/>
      <c r="B17" s="32">
        <v>5</v>
      </c>
      <c r="C17" s="26" t="s">
        <v>34</v>
      </c>
      <c r="D17" s="26" t="s">
        <v>22</v>
      </c>
      <c r="E17" s="25">
        <f>19.5*2</f>
        <v>39</v>
      </c>
      <c r="F17" s="39" t="s">
        <v>9</v>
      </c>
      <c r="G17" s="66" t="s">
        <v>18</v>
      </c>
      <c r="H17" s="66"/>
      <c r="I17" s="66" t="s">
        <v>138</v>
      </c>
    </row>
    <row r="18" spans="1:9" ht="15" customHeight="1" x14ac:dyDescent="0.25">
      <c r="A18" s="125"/>
      <c r="B18" s="33">
        <v>2</v>
      </c>
      <c r="C18" s="55" t="s">
        <v>33</v>
      </c>
      <c r="D18" s="7" t="s">
        <v>27</v>
      </c>
      <c r="E18" s="5">
        <f>7.5*2</f>
        <v>15</v>
      </c>
      <c r="F18" s="40" t="s">
        <v>9</v>
      </c>
      <c r="G18" s="34"/>
      <c r="H18" s="97" t="s">
        <v>134</v>
      </c>
      <c r="I18" s="97" t="s">
        <v>133</v>
      </c>
    </row>
    <row r="19" spans="1:9" ht="15" customHeight="1" x14ac:dyDescent="0.25">
      <c r="A19" s="125"/>
      <c r="B19" s="19">
        <v>2</v>
      </c>
      <c r="C19" s="56" t="s">
        <v>43</v>
      </c>
      <c r="D19" s="20" t="s">
        <v>28</v>
      </c>
      <c r="E19" s="4">
        <f>7.5*2</f>
        <v>15</v>
      </c>
      <c r="F19" s="41" t="s">
        <v>9</v>
      </c>
      <c r="G19" s="21"/>
      <c r="H19" s="21"/>
      <c r="I19" s="96" t="s">
        <v>125</v>
      </c>
    </row>
    <row r="20" spans="1:9" ht="15" customHeight="1" thickBot="1" x14ac:dyDescent="0.3">
      <c r="A20" s="126"/>
      <c r="B20" s="19">
        <v>3</v>
      </c>
      <c r="C20" s="68" t="s">
        <v>44</v>
      </c>
      <c r="D20" s="22" t="s">
        <v>29</v>
      </c>
      <c r="E20" s="22"/>
      <c r="F20" s="69" t="s">
        <v>9</v>
      </c>
      <c r="G20" s="54"/>
      <c r="H20" s="54"/>
      <c r="I20" s="100" t="s">
        <v>128</v>
      </c>
    </row>
    <row r="21" spans="1:9" ht="15" customHeight="1" x14ac:dyDescent="0.25"/>
    <row r="22" spans="1:9" ht="15.75" customHeight="1" x14ac:dyDescent="0.25"/>
    <row r="23" spans="1:9" ht="15.75" customHeight="1" x14ac:dyDescent="0.25"/>
    <row r="27" spans="1:9" x14ac:dyDescent="0.25">
      <c r="A27" s="3"/>
    </row>
    <row r="33" spans="4:4" x14ac:dyDescent="0.25">
      <c r="D33" s="6"/>
    </row>
  </sheetData>
  <mergeCells count="4">
    <mergeCell ref="A1:G1"/>
    <mergeCell ref="A2:G2"/>
    <mergeCell ref="A5:A12"/>
    <mergeCell ref="A14: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
  <sheetViews>
    <sheetView workbookViewId="0">
      <selection activeCell="F19" sqref="F19"/>
    </sheetView>
  </sheetViews>
  <sheetFormatPr baseColWidth="10" defaultRowHeight="15" x14ac:dyDescent="0.25"/>
  <cols>
    <col min="1" max="1" width="14.42578125" customWidth="1"/>
    <col min="2" max="2" width="27.7109375" customWidth="1"/>
    <col min="3" max="3" width="10.85546875" customWidth="1"/>
    <col min="4" max="4" width="7.5703125" customWidth="1"/>
    <col min="5" max="5" width="6.140625" customWidth="1"/>
    <col min="6" max="6" width="10.85546875" customWidth="1"/>
    <col min="7" max="7" width="98.85546875" customWidth="1"/>
    <col min="8" max="8" width="15.140625" hidden="1" customWidth="1"/>
    <col min="9" max="9" width="16.42578125" hidden="1" customWidth="1"/>
  </cols>
  <sheetData>
    <row r="1" spans="1:9" ht="18.75" x14ac:dyDescent="0.3">
      <c r="A1" s="127" t="s">
        <v>103</v>
      </c>
      <c r="B1" s="127"/>
      <c r="C1" s="127"/>
      <c r="D1" s="127"/>
      <c r="E1" s="127"/>
      <c r="F1" s="127"/>
      <c r="G1" s="127"/>
    </row>
    <row r="2" spans="1:9" ht="18.75" x14ac:dyDescent="0.25">
      <c r="A2" s="128" t="s">
        <v>1</v>
      </c>
      <c r="B2" s="128"/>
      <c r="C2" s="128"/>
      <c r="D2" s="128"/>
      <c r="E2" s="128"/>
      <c r="F2" s="128"/>
      <c r="G2" s="128"/>
    </row>
    <row r="3" spans="1:9" ht="15.75" thickBot="1" x14ac:dyDescent="0.3">
      <c r="A3" s="2"/>
      <c r="B3" s="2"/>
      <c r="C3" s="2"/>
      <c r="D3" s="2"/>
      <c r="E3" s="2"/>
      <c r="F3" s="2"/>
      <c r="G3" s="2"/>
    </row>
    <row r="4" spans="1:9" ht="19.5" thickBot="1" x14ac:dyDescent="0.3">
      <c r="A4" s="82" t="s">
        <v>104</v>
      </c>
      <c r="B4" s="83" t="s">
        <v>105</v>
      </c>
      <c r="C4" s="83" t="s">
        <v>4</v>
      </c>
      <c r="D4" s="83" t="s">
        <v>6</v>
      </c>
      <c r="E4" s="83" t="s">
        <v>3</v>
      </c>
      <c r="F4" s="83" t="s">
        <v>7</v>
      </c>
      <c r="G4" s="84" t="s">
        <v>8</v>
      </c>
      <c r="H4" s="84" t="s">
        <v>129</v>
      </c>
      <c r="I4" s="84" t="s">
        <v>121</v>
      </c>
    </row>
    <row r="5" spans="1:9" ht="105" x14ac:dyDescent="0.25">
      <c r="A5" s="129" t="s">
        <v>106</v>
      </c>
      <c r="B5" s="101" t="s">
        <v>107</v>
      </c>
      <c r="C5" s="102" t="s">
        <v>108</v>
      </c>
      <c r="D5" s="101">
        <f>22.5*2</f>
        <v>45</v>
      </c>
      <c r="E5" s="101">
        <v>6</v>
      </c>
      <c r="F5" s="101" t="s">
        <v>9</v>
      </c>
      <c r="G5" s="116" t="s">
        <v>109</v>
      </c>
      <c r="H5" s="103"/>
      <c r="I5" s="103"/>
    </row>
    <row r="6" spans="1:9" ht="30.75" thickBot="1" x14ac:dyDescent="0.3">
      <c r="A6" s="130"/>
      <c r="B6" s="85" t="s">
        <v>110</v>
      </c>
      <c r="C6" s="85" t="s">
        <v>111</v>
      </c>
      <c r="D6" s="86">
        <f>22.5*2</f>
        <v>45</v>
      </c>
      <c r="E6" s="86">
        <v>6</v>
      </c>
      <c r="F6" s="86" t="s">
        <v>9</v>
      </c>
      <c r="G6" s="87"/>
      <c r="H6" s="113" t="s">
        <v>136</v>
      </c>
      <c r="I6" s="114" t="s">
        <v>119</v>
      </c>
    </row>
    <row r="7" spans="1:9" ht="15.75" thickTop="1" x14ac:dyDescent="0.25">
      <c r="A7" s="131" t="s">
        <v>112</v>
      </c>
      <c r="B7" s="104" t="s">
        <v>113</v>
      </c>
      <c r="C7" s="105" t="s">
        <v>114</v>
      </c>
      <c r="D7" s="106">
        <f>22.5*2</f>
        <v>45</v>
      </c>
      <c r="E7" s="107">
        <v>6</v>
      </c>
      <c r="F7" s="107" t="s">
        <v>9</v>
      </c>
      <c r="G7" s="108"/>
      <c r="H7" s="108"/>
      <c r="I7" s="108"/>
    </row>
    <row r="8" spans="1:9" ht="180.75" thickBot="1" x14ac:dyDescent="0.3">
      <c r="A8" s="132"/>
      <c r="B8" s="109" t="s">
        <v>115</v>
      </c>
      <c r="C8" s="110" t="s">
        <v>116</v>
      </c>
      <c r="D8" s="111">
        <f>22.5*2</f>
        <v>45</v>
      </c>
      <c r="E8" s="110">
        <v>6</v>
      </c>
      <c r="F8" s="110" t="s">
        <v>9</v>
      </c>
      <c r="G8" s="115" t="s">
        <v>117</v>
      </c>
      <c r="H8" s="112"/>
      <c r="I8" s="112" t="s">
        <v>139</v>
      </c>
    </row>
    <row r="10" spans="1:9" x14ac:dyDescent="0.25">
      <c r="A10" s="133" t="s">
        <v>118</v>
      </c>
      <c r="B10" s="133"/>
      <c r="C10" s="133"/>
      <c r="D10" s="133"/>
      <c r="E10" s="133"/>
      <c r="F10" s="133"/>
    </row>
  </sheetData>
  <mergeCells count="5">
    <mergeCell ref="A1:G1"/>
    <mergeCell ref="A2:G2"/>
    <mergeCell ref="A5:A6"/>
    <mergeCell ref="A7:A8"/>
    <mergeCell ref="A10:F10"/>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workbookViewId="0">
      <selection activeCell="G9" sqref="G9"/>
    </sheetView>
  </sheetViews>
  <sheetFormatPr baseColWidth="10" defaultRowHeight="15" x14ac:dyDescent="0.25"/>
  <cols>
    <col min="2" max="2" width="12.140625" customWidth="1"/>
    <col min="4" max="4" width="26.7109375" customWidth="1"/>
    <col min="5" max="5" width="16.42578125" customWidth="1"/>
    <col min="7" max="7" width="163.7109375" customWidth="1"/>
    <col min="8" max="9" width="11.42578125" hidden="1" customWidth="1"/>
  </cols>
  <sheetData>
    <row r="1" spans="1:9" ht="15.75" x14ac:dyDescent="0.25">
      <c r="A1" s="134" t="s">
        <v>0</v>
      </c>
      <c r="B1" s="134"/>
      <c r="C1" s="134"/>
      <c r="D1" s="134"/>
      <c r="E1" s="134"/>
      <c r="F1" s="134"/>
      <c r="G1" s="134"/>
    </row>
    <row r="2" spans="1:9" x14ac:dyDescent="0.25">
      <c r="A2" s="133" t="s">
        <v>60</v>
      </c>
      <c r="B2" s="133"/>
      <c r="C2" s="133"/>
      <c r="D2" s="133"/>
      <c r="E2" s="133"/>
      <c r="F2" s="133"/>
      <c r="G2" s="133"/>
    </row>
    <row r="3" spans="1:9" x14ac:dyDescent="0.25">
      <c r="A3" s="76" t="s">
        <v>51</v>
      </c>
      <c r="B3" s="76" t="s">
        <v>52</v>
      </c>
      <c r="C3" s="76" t="s">
        <v>4</v>
      </c>
      <c r="D3" s="76" t="s">
        <v>53</v>
      </c>
      <c r="E3" s="76" t="s">
        <v>54</v>
      </c>
      <c r="F3" s="76" t="s">
        <v>55</v>
      </c>
      <c r="G3" s="76" t="s">
        <v>56</v>
      </c>
      <c r="H3" s="76" t="s">
        <v>129</v>
      </c>
      <c r="I3" s="76" t="s">
        <v>121</v>
      </c>
    </row>
    <row r="4" spans="1:9" ht="60" x14ac:dyDescent="0.25">
      <c r="A4" s="135">
        <v>1</v>
      </c>
      <c r="B4" s="77">
        <v>4</v>
      </c>
      <c r="C4" s="77" t="s">
        <v>61</v>
      </c>
      <c r="D4" s="77" t="s">
        <v>62</v>
      </c>
      <c r="E4" s="77">
        <f>12+12</f>
        <v>24</v>
      </c>
      <c r="F4" s="77" t="s">
        <v>59</v>
      </c>
      <c r="G4" s="78" t="s">
        <v>63</v>
      </c>
      <c r="H4" s="78"/>
      <c r="I4" s="78"/>
    </row>
    <row r="5" spans="1:9" ht="45" x14ac:dyDescent="0.25">
      <c r="A5" s="135"/>
      <c r="B5" s="77">
        <v>5</v>
      </c>
      <c r="C5" s="77" t="s">
        <v>64</v>
      </c>
      <c r="D5" s="77" t="s">
        <v>65</v>
      </c>
      <c r="E5" s="77">
        <v>30</v>
      </c>
      <c r="F5" s="77" t="s">
        <v>59</v>
      </c>
      <c r="G5" s="78" t="s">
        <v>66</v>
      </c>
      <c r="H5" s="78"/>
      <c r="I5" s="78"/>
    </row>
    <row r="6" spans="1:9" ht="60" x14ac:dyDescent="0.25">
      <c r="A6" s="135"/>
      <c r="B6" s="77">
        <v>5</v>
      </c>
      <c r="C6" s="77" t="s">
        <v>67</v>
      </c>
      <c r="D6" s="77" t="s">
        <v>68</v>
      </c>
      <c r="E6" s="77">
        <v>33</v>
      </c>
      <c r="F6" s="77" t="s">
        <v>59</v>
      </c>
      <c r="G6" s="78" t="s">
        <v>69</v>
      </c>
      <c r="H6" s="78"/>
      <c r="I6" s="78"/>
    </row>
    <row r="7" spans="1:9" ht="60" x14ac:dyDescent="0.25">
      <c r="A7" s="135"/>
      <c r="B7" s="77">
        <v>3</v>
      </c>
      <c r="C7" s="77" t="s">
        <v>70</v>
      </c>
      <c r="D7" s="77" t="s">
        <v>71</v>
      </c>
      <c r="E7" s="77">
        <f>15+12</f>
        <v>27</v>
      </c>
      <c r="F7" s="77" t="s">
        <v>59</v>
      </c>
      <c r="G7" s="78" t="s">
        <v>72</v>
      </c>
      <c r="H7" s="78"/>
      <c r="I7" s="78"/>
    </row>
    <row r="8" spans="1:9" ht="45" x14ac:dyDescent="0.25">
      <c r="A8" s="135"/>
      <c r="B8" s="79">
        <v>4</v>
      </c>
      <c r="C8" s="79" t="s">
        <v>73</v>
      </c>
      <c r="D8" s="79" t="s">
        <v>74</v>
      </c>
      <c r="E8" s="137">
        <v>21</v>
      </c>
      <c r="F8" s="77" t="s">
        <v>59</v>
      </c>
      <c r="G8" s="80" t="s">
        <v>75</v>
      </c>
      <c r="H8" s="80" t="s">
        <v>131</v>
      </c>
      <c r="I8" s="80" t="s">
        <v>128</v>
      </c>
    </row>
    <row r="9" spans="1:9" ht="90" x14ac:dyDescent="0.25">
      <c r="A9" s="135"/>
      <c r="B9" s="77">
        <v>4</v>
      </c>
      <c r="C9" s="77" t="s">
        <v>77</v>
      </c>
      <c r="D9" s="79" t="s">
        <v>78</v>
      </c>
      <c r="E9" s="79">
        <f>15+6</f>
        <v>21</v>
      </c>
      <c r="F9" s="79" t="s">
        <v>59</v>
      </c>
      <c r="G9" s="80" t="s">
        <v>79</v>
      </c>
      <c r="H9" s="80"/>
      <c r="I9" s="80"/>
    </row>
    <row r="11" spans="1:9" x14ac:dyDescent="0.25">
      <c r="A11" t="s">
        <v>80</v>
      </c>
    </row>
  </sheetData>
  <mergeCells count="3">
    <mergeCell ref="A1:G1"/>
    <mergeCell ref="A2:G2"/>
    <mergeCell ref="A4:A9"/>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tabSelected="1" topLeftCell="B1" workbookViewId="0">
      <selection activeCell="G9" sqref="G9"/>
    </sheetView>
  </sheetViews>
  <sheetFormatPr baseColWidth="10" defaultRowHeight="15" x14ac:dyDescent="0.25"/>
  <cols>
    <col min="4" max="4" width="35.28515625" customWidth="1"/>
    <col min="5" max="5" width="27.28515625" customWidth="1"/>
    <col min="7" max="7" width="136.42578125" customWidth="1"/>
    <col min="8" max="9" width="0" hidden="1" customWidth="1"/>
  </cols>
  <sheetData>
    <row r="1" spans="1:9" ht="15.75" x14ac:dyDescent="0.25">
      <c r="A1" s="134" t="s">
        <v>0</v>
      </c>
      <c r="B1" s="134"/>
      <c r="C1" s="134"/>
      <c r="D1" s="134"/>
      <c r="E1" s="134"/>
      <c r="F1" s="134"/>
      <c r="G1" s="134"/>
    </row>
    <row r="2" spans="1:9" x14ac:dyDescent="0.25">
      <c r="A2" s="133" t="s">
        <v>60</v>
      </c>
      <c r="B2" s="133"/>
      <c r="C2" s="133"/>
      <c r="D2" s="133"/>
      <c r="E2" s="133"/>
      <c r="F2" s="133"/>
      <c r="G2" s="133"/>
    </row>
    <row r="3" spans="1:9" x14ac:dyDescent="0.25">
      <c r="A3" s="76" t="s">
        <v>51</v>
      </c>
      <c r="B3" s="76" t="s">
        <v>52</v>
      </c>
      <c r="C3" s="76" t="s">
        <v>4</v>
      </c>
      <c r="D3" s="76" t="s">
        <v>53</v>
      </c>
      <c r="E3" s="76" t="s">
        <v>54</v>
      </c>
      <c r="F3" s="76" t="s">
        <v>55</v>
      </c>
      <c r="G3" s="76" t="s">
        <v>56</v>
      </c>
      <c r="H3" s="76" t="s">
        <v>129</v>
      </c>
      <c r="I3" s="76" t="s">
        <v>121</v>
      </c>
    </row>
    <row r="4" spans="1:9" ht="45" x14ac:dyDescent="0.25">
      <c r="A4" s="136">
        <v>2</v>
      </c>
      <c r="B4" s="77">
        <v>3</v>
      </c>
      <c r="C4" s="77" t="s">
        <v>81</v>
      </c>
      <c r="D4" s="77" t="s">
        <v>82</v>
      </c>
      <c r="E4" s="77">
        <f>9+12</f>
        <v>21</v>
      </c>
      <c r="F4" s="77" t="s">
        <v>59</v>
      </c>
      <c r="G4" s="78" t="s">
        <v>83</v>
      </c>
      <c r="H4" s="78"/>
      <c r="I4" s="78"/>
    </row>
    <row r="5" spans="1:9" ht="60" x14ac:dyDescent="0.25">
      <c r="A5" s="136"/>
      <c r="B5" s="77">
        <v>3</v>
      </c>
      <c r="C5" s="77" t="s">
        <v>84</v>
      </c>
      <c r="D5" s="77" t="s">
        <v>85</v>
      </c>
      <c r="E5" s="77">
        <f>9+12</f>
        <v>21</v>
      </c>
      <c r="F5" s="77" t="s">
        <v>59</v>
      </c>
      <c r="G5" s="78" t="s">
        <v>86</v>
      </c>
      <c r="H5" s="78"/>
      <c r="I5" s="78"/>
    </row>
    <row r="6" spans="1:9" ht="60" x14ac:dyDescent="0.25">
      <c r="A6" s="136"/>
      <c r="B6" s="77">
        <v>2</v>
      </c>
      <c r="C6" s="77" t="s">
        <v>87</v>
      </c>
      <c r="D6" s="77" t="s">
        <v>88</v>
      </c>
      <c r="E6" s="77">
        <f>9+15</f>
        <v>24</v>
      </c>
      <c r="F6" s="77" t="s">
        <v>59</v>
      </c>
      <c r="G6" s="78" t="s">
        <v>69</v>
      </c>
      <c r="H6" s="78"/>
      <c r="I6" s="78"/>
    </row>
    <row r="7" spans="1:9" ht="45" x14ac:dyDescent="0.25">
      <c r="A7" s="136"/>
      <c r="B7" s="77">
        <v>2</v>
      </c>
      <c r="C7" s="77" t="s">
        <v>89</v>
      </c>
      <c r="D7" s="77" t="s">
        <v>90</v>
      </c>
      <c r="E7" s="77">
        <v>24</v>
      </c>
      <c r="F7" s="77" t="s">
        <v>59</v>
      </c>
      <c r="G7" s="78" t="s">
        <v>75</v>
      </c>
      <c r="H7" s="81" t="s">
        <v>130</v>
      </c>
      <c r="I7" s="81" t="s">
        <v>127</v>
      </c>
    </row>
    <row r="8" spans="1:9" ht="90" x14ac:dyDescent="0.25">
      <c r="A8" s="136"/>
      <c r="B8" s="77">
        <v>2</v>
      </c>
      <c r="C8" s="77" t="s">
        <v>91</v>
      </c>
      <c r="D8" s="77" t="s">
        <v>92</v>
      </c>
      <c r="E8" s="77">
        <f>9+12</f>
        <v>21</v>
      </c>
      <c r="F8" s="77" t="s">
        <v>59</v>
      </c>
      <c r="G8" s="78" t="s">
        <v>93</v>
      </c>
      <c r="H8" s="78"/>
      <c r="I8" s="78"/>
    </row>
    <row r="9" spans="1:9" ht="90" x14ac:dyDescent="0.25">
      <c r="A9" s="136"/>
      <c r="B9" s="77">
        <v>2</v>
      </c>
      <c r="C9" s="77" t="s">
        <v>94</v>
      </c>
      <c r="D9" s="77" t="s">
        <v>95</v>
      </c>
      <c r="E9" s="77">
        <f>18+9</f>
        <v>27</v>
      </c>
      <c r="F9" s="77" t="s">
        <v>59</v>
      </c>
      <c r="G9" s="78" t="s">
        <v>96</v>
      </c>
      <c r="H9" s="78"/>
      <c r="I9" s="78"/>
    </row>
    <row r="10" spans="1:9" ht="90" x14ac:dyDescent="0.25">
      <c r="A10" s="136"/>
      <c r="B10" s="77">
        <v>2</v>
      </c>
      <c r="C10" s="77" t="s">
        <v>97</v>
      </c>
      <c r="D10" s="77" t="s">
        <v>98</v>
      </c>
      <c r="E10" s="77">
        <f>15+6</f>
        <v>21</v>
      </c>
      <c r="F10" s="77" t="s">
        <v>59</v>
      </c>
      <c r="G10" s="78" t="s">
        <v>99</v>
      </c>
      <c r="H10" s="78"/>
      <c r="I10" s="78"/>
    </row>
    <row r="11" spans="1:9" ht="75" x14ac:dyDescent="0.25">
      <c r="A11" s="136"/>
      <c r="B11" s="77">
        <v>1</v>
      </c>
      <c r="C11" s="77" t="s">
        <v>100</v>
      </c>
      <c r="D11" s="77" t="s">
        <v>101</v>
      </c>
      <c r="E11" s="77">
        <f>15+6</f>
        <v>21</v>
      </c>
      <c r="F11" s="77" t="s">
        <v>59</v>
      </c>
      <c r="G11" s="78" t="s">
        <v>102</v>
      </c>
      <c r="H11" s="78"/>
      <c r="I11" s="78"/>
    </row>
    <row r="12" spans="1:9" ht="105" x14ac:dyDescent="0.25">
      <c r="A12" s="136"/>
      <c r="B12" s="77">
        <v>2</v>
      </c>
      <c r="C12" s="77" t="s">
        <v>140</v>
      </c>
      <c r="D12" s="77" t="s">
        <v>141</v>
      </c>
      <c r="E12" s="77">
        <v>36</v>
      </c>
      <c r="F12" s="77" t="s">
        <v>59</v>
      </c>
      <c r="G12" s="78" t="s">
        <v>76</v>
      </c>
      <c r="H12" s="78"/>
      <c r="I12" s="77" t="s">
        <v>142</v>
      </c>
    </row>
  </sheetData>
  <mergeCells count="3">
    <mergeCell ref="A1:G1"/>
    <mergeCell ref="A2:G2"/>
    <mergeCell ref="A4:A12"/>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L3 MIAGE S1</vt:lpstr>
      <vt:lpstr>M1 2IS S1</vt:lpstr>
      <vt:lpstr>M2 2IS</vt:lpstr>
      <vt:lpstr>M1 IM S1</vt:lpstr>
      <vt:lpstr>M1 IM S2</vt:lpstr>
    </vt:vector>
  </TitlesOfParts>
  <Company>UT1C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BARATHIEU</dc:creator>
  <cp:lastModifiedBy>MELANIE BUZET</cp:lastModifiedBy>
  <cp:lastPrinted>2022-04-21T07:57:27Z</cp:lastPrinted>
  <dcterms:created xsi:type="dcterms:W3CDTF">2021-03-24T08:23:08Z</dcterms:created>
  <dcterms:modified xsi:type="dcterms:W3CDTF">2023-01-23T09:56:52Z</dcterms:modified>
</cp:coreProperties>
</file>